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7_oglas/tr_roba/"/>
    </mc:Choice>
  </mc:AlternateContent>
  <xr:revisionPtr revIDLastSave="0" documentId="8_{D4B733CE-4F7E-5745-8147-297037C0D4C8}" xr6:coauthVersionLast="36" xr6:coauthVersionMax="36" xr10:uidLastSave="{00000000-0000-0000-0000-000000000000}"/>
  <bookViews>
    <workbookView xWindow="260" yWindow="500" windowWidth="28540" windowHeight="15740" xr2:uid="{7D9F97DF-948B-A84E-BA30-866846215276}"/>
  </bookViews>
  <sheets>
    <sheet name="escape" sheetId="1" r:id="rId1"/>
    <sheet name="sbd" sheetId="2" r:id="rId2"/>
    <sheet name="vp šator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" i="1"/>
  <c r="C14" i="3" l="1"/>
  <c r="C13" i="3" l="1"/>
  <c r="C12" i="3" l="1"/>
  <c r="C11" i="3" l="1"/>
  <c r="C10" i="3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" i="1"/>
  <c r="I36" i="1" l="1"/>
  <c r="C2" i="3" s="1"/>
  <c r="I48" i="2"/>
  <c r="C3" i="3" s="1"/>
  <c r="B2" i="3"/>
  <c r="B3" i="3"/>
  <c r="C5" i="3" l="1"/>
  <c r="B5" i="3"/>
</calcChain>
</file>

<file path=xl/sharedStrings.xml><?xml version="1.0" encoding="utf-8"?>
<sst xmlns="http://schemas.openxmlformats.org/spreadsheetml/2006/main" count="501" uniqueCount="259">
  <si>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</si>
  <si>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</si>
  <si>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</si>
  <si>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</si>
  <si>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</si>
  <si>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</si>
  <si>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</si>
  <si>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</si>
  <si>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</si>
  <si>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15701000014500101380</t>
  </si>
  <si>
    <t>ES 104   yellow 00 čizme 38</t>
  </si>
  <si>
    <t>331026</t>
  </si>
  <si>
    <t>par</t>
  </si>
  <si>
    <t>žensko</t>
  </si>
  <si>
    <t>ČIZMA</t>
  </si>
  <si>
    <t>15701000006900101410</t>
  </si>
  <si>
    <t>ES 11 ESCAPE  black 00 cipele 41</t>
  </si>
  <si>
    <t>246403</t>
  </si>
  <si>
    <t>ŠTITNICI</t>
  </si>
  <si>
    <t>15701000006900201410</t>
  </si>
  <si>
    <t>ES 11 ESCAPE  camel 00 cipele 41</t>
  </si>
  <si>
    <t>246409</t>
  </si>
  <si>
    <t>15701000014800201400</t>
  </si>
  <si>
    <t>ES 114   pink 00 cipele 40</t>
  </si>
  <si>
    <t>349354</t>
  </si>
  <si>
    <t>cipele</t>
  </si>
  <si>
    <t>15701000016700101380</t>
  </si>
  <si>
    <t>ES 132   wht/blk 00 cipele 38</t>
  </si>
  <si>
    <t>387141</t>
  </si>
  <si>
    <t>15701000017100101370</t>
  </si>
  <si>
    <t>ES 144   bronze 00 sandale 37</t>
  </si>
  <si>
    <t>387182</t>
  </si>
  <si>
    <t>sandale</t>
  </si>
  <si>
    <t>15701000009900101390</t>
  </si>
  <si>
    <t>ES 45   brwn tiger 00 čizme 39</t>
  </si>
  <si>
    <t>277824</t>
  </si>
  <si>
    <t>15701000010500101290</t>
  </si>
  <si>
    <t>ES 52   black 00 čizme 29</t>
  </si>
  <si>
    <t>277862</t>
  </si>
  <si>
    <t>15701000006400101390</t>
  </si>
  <si>
    <t>ES 6 ESCAPE  white 00 cipele 39</t>
  </si>
  <si>
    <t>246369</t>
  </si>
  <si>
    <t>15701000006400101410</t>
  </si>
  <si>
    <t>ES 6 ESCAPE  white 00 cipele 41</t>
  </si>
  <si>
    <t>246371</t>
  </si>
  <si>
    <t>15701000012000101410</t>
  </si>
  <si>
    <t>ES 69   brown 00 sandale 41</t>
  </si>
  <si>
    <t>310718</t>
  </si>
  <si>
    <t>15701000012800101400</t>
  </si>
  <si>
    <t>ES 75   grey 00 sandale 40</t>
  </si>
  <si>
    <t>319953</t>
  </si>
  <si>
    <t>15701000012800101410</t>
  </si>
  <si>
    <t>ES 75   grey 00 sandale 41</t>
  </si>
  <si>
    <t>319954</t>
  </si>
  <si>
    <t>15701000012200101400</t>
  </si>
  <si>
    <t>ES 77   navy 00 sandale 40</t>
  </si>
  <si>
    <t>310729</t>
  </si>
  <si>
    <t>15701000012300301410</t>
  </si>
  <si>
    <t>ES 79   brn 00 sandale 41</t>
  </si>
  <si>
    <t>310750</t>
  </si>
  <si>
    <t>15701000011400101400</t>
  </si>
  <si>
    <t>ES 80   pink 00 sandale 40</t>
  </si>
  <si>
    <t>306374</t>
  </si>
  <si>
    <t>15701000011400101410</t>
  </si>
  <si>
    <t>ES 80   pink 00 sandale 41</t>
  </si>
  <si>
    <t>306375</t>
  </si>
  <si>
    <t>15701000013400201400</t>
  </si>
  <si>
    <t>ES 97   purple 00 cipele 40</t>
  </si>
  <si>
    <t>330727</t>
  </si>
  <si>
    <t>15701000002000101390</t>
  </si>
  <si>
    <t>EW20 ESCAPE  black 00 čizme 39</t>
  </si>
  <si>
    <t>231922</t>
  </si>
  <si>
    <t>15701000002800101380</t>
  </si>
  <si>
    <t>MAGNETIC ESCAPE  black 00 čizme 38</t>
  </si>
  <si>
    <t>231982</t>
  </si>
  <si>
    <t>15701000002600101380</t>
  </si>
  <si>
    <t>SAPHIRE ESCAPE  black 00 čizme 38</t>
  </si>
  <si>
    <t>231964</t>
  </si>
  <si>
    <t>15701000002600101390</t>
  </si>
  <si>
    <t>SAPHIRE ESCAPE  black 00 čizme 39</t>
  </si>
  <si>
    <t>231965</t>
  </si>
  <si>
    <t>15701000002600101400</t>
  </si>
  <si>
    <t>SAPHIRE ESCAPE  black 00 čizme 40</t>
  </si>
  <si>
    <t>231966</t>
  </si>
  <si>
    <t>15701000003000201370</t>
  </si>
  <si>
    <t>STRUT ESCAPE  black 00 čizme 37</t>
  </si>
  <si>
    <t>232007</t>
  </si>
  <si>
    <t>15701000003000201375</t>
  </si>
  <si>
    <t>STRUT ESCAPE  black 00 čizme 37,5</t>
  </si>
  <si>
    <t>232008</t>
  </si>
  <si>
    <t>15701000003000201380</t>
  </si>
  <si>
    <t>STRUT ESCAPE  black 00 čizme 38</t>
  </si>
  <si>
    <t>232009</t>
  </si>
  <si>
    <t>15701000003000201390</t>
  </si>
  <si>
    <t>STRUT ESCAPE  black 00 čizme 39</t>
  </si>
  <si>
    <t>232010</t>
  </si>
  <si>
    <t>15701000003000201400</t>
  </si>
  <si>
    <t>STRUT ESCAPE  black 00 čizme 40</t>
  </si>
  <si>
    <t>232011</t>
  </si>
  <si>
    <t>15701000003000101375</t>
  </si>
  <si>
    <t>STRUT ESCAPE  grey 00 čizme 37,5</t>
  </si>
  <si>
    <t>231999</t>
  </si>
  <si>
    <t>15701000003000101380</t>
  </si>
  <si>
    <t>STRUT ESCAPE  grey 00 čizme 38</t>
  </si>
  <si>
    <t>232000</t>
  </si>
  <si>
    <t>15701000003000101390</t>
  </si>
  <si>
    <t>STRUT ESCAPE  grey 00 čizme 39</t>
  </si>
  <si>
    <t>232001</t>
  </si>
  <si>
    <t>15701000003000101400</t>
  </si>
  <si>
    <t>STRUT ESCAPE  grey 00 čizme 40</t>
  </si>
  <si>
    <t>232002</t>
  </si>
  <si>
    <t>15701000003000101420</t>
  </si>
  <si>
    <t>STRUT ESCAPE  grey 00 čizme 42</t>
  </si>
  <si>
    <t>232005</t>
  </si>
  <si>
    <t>UKUPNO:</t>
  </si>
  <si>
    <t>10701000007900201390</t>
  </si>
  <si>
    <t>SH 005 green čizme br 39</t>
  </si>
  <si>
    <t>111840</t>
  </si>
  <si>
    <t>10701000004000101360</t>
  </si>
  <si>
    <t>SH 053 black čizme 8172-1 br.36</t>
  </si>
  <si>
    <t>178773</t>
  </si>
  <si>
    <t>10701000004000101370</t>
  </si>
  <si>
    <t>SH 053 black čizme 8172-1 br.37</t>
  </si>
  <si>
    <t>178774</t>
  </si>
  <si>
    <t>10701000011700201380</t>
  </si>
  <si>
    <t>SH 062   RED sandale 38</t>
  </si>
  <si>
    <t>194357</t>
  </si>
  <si>
    <t>10701000012400101370</t>
  </si>
  <si>
    <t>SH 071   BRONZE sandale 37</t>
  </si>
  <si>
    <t>194408</t>
  </si>
  <si>
    <t>10701000017800101410</t>
  </si>
  <si>
    <t>SH 131   brown 00 sandale 41</t>
  </si>
  <si>
    <t>246797</t>
  </si>
  <si>
    <t>10701000018100201410</t>
  </si>
  <si>
    <t>SH 135   grey 00 cipele 41</t>
  </si>
  <si>
    <t>246827</t>
  </si>
  <si>
    <t>10701000018400101390</t>
  </si>
  <si>
    <t>SH 138   turquise 00 sandale 39</t>
  </si>
  <si>
    <t>246849</t>
  </si>
  <si>
    <t>10701000018500101370</t>
  </si>
  <si>
    <t>SH 139   blue 00 sandale 37</t>
  </si>
  <si>
    <t>246853</t>
  </si>
  <si>
    <t>10701000018500101380</t>
  </si>
  <si>
    <t>SH 139   blue 00 sandale 38</t>
  </si>
  <si>
    <t>246854</t>
  </si>
  <si>
    <t>10701000018500101390</t>
  </si>
  <si>
    <t>SH 139   blue 00 sandale 39</t>
  </si>
  <si>
    <t>246855</t>
  </si>
  <si>
    <t>10701000018500101400</t>
  </si>
  <si>
    <t>SH 139   blue 00 sandale 40</t>
  </si>
  <si>
    <t>246856</t>
  </si>
  <si>
    <t>10701000018500101410</t>
  </si>
  <si>
    <t>SH 139   blue 00 sandale 41</t>
  </si>
  <si>
    <t>246857</t>
  </si>
  <si>
    <t>10701000023700101400</t>
  </si>
  <si>
    <t>SH 191   black 00 čizme 40</t>
  </si>
  <si>
    <t>277954</t>
  </si>
  <si>
    <t>10701000026200101380</t>
  </si>
  <si>
    <t>SH 222   brn 00 sandale 38</t>
  </si>
  <si>
    <t>306264</t>
  </si>
  <si>
    <t>10701000026200101400</t>
  </si>
  <si>
    <t>SH 222   brn 00 sandale 40</t>
  </si>
  <si>
    <t>306266</t>
  </si>
  <si>
    <t>10701000026200101410</t>
  </si>
  <si>
    <t>SH 222   brn 00 sandale 41</t>
  </si>
  <si>
    <t>306267</t>
  </si>
  <si>
    <t>10701000026400101410</t>
  </si>
  <si>
    <t>SH 229   offwhite/beige 00 sandale 41</t>
  </si>
  <si>
    <t>306279</t>
  </si>
  <si>
    <t>10701000026500101380</t>
  </si>
  <si>
    <t>SH 231   yellow 00 sandale 38</t>
  </si>
  <si>
    <t>306282</t>
  </si>
  <si>
    <t>10701000026500101390</t>
  </si>
  <si>
    <t>SH 231   yellow 00 sandale 39</t>
  </si>
  <si>
    <t>306283</t>
  </si>
  <si>
    <t>10701000026500101400</t>
  </si>
  <si>
    <t>SH 231   yellow 00 sandale 40</t>
  </si>
  <si>
    <t>306284</t>
  </si>
  <si>
    <t>10701000026500101410</t>
  </si>
  <si>
    <t>SH 231   yellow 00 sandale 41</t>
  </si>
  <si>
    <t>306285</t>
  </si>
  <si>
    <t>10701000030200101390</t>
  </si>
  <si>
    <t>SH 256   burgundy 00 čizme 39</t>
  </si>
  <si>
    <t>330889</t>
  </si>
  <si>
    <t>10701000030200101400</t>
  </si>
  <si>
    <t>SH 256   burgundy 00 čizme 40</t>
  </si>
  <si>
    <t>330890</t>
  </si>
  <si>
    <t>10701000030300101390</t>
  </si>
  <si>
    <t>SH 257   tan 00 čizme 39</t>
  </si>
  <si>
    <t>330901</t>
  </si>
  <si>
    <t>10701000030300101400</t>
  </si>
  <si>
    <t>SH 257   tan 00 čizme 40</t>
  </si>
  <si>
    <t>330902</t>
  </si>
  <si>
    <t>10701000030500101400</t>
  </si>
  <si>
    <t>SH 259   brn 00 čizme 40</t>
  </si>
  <si>
    <t>330926</t>
  </si>
  <si>
    <t>10701000030600201400</t>
  </si>
  <si>
    <t>SH 260   tan 00 čizme 40</t>
  </si>
  <si>
    <t>330944</t>
  </si>
  <si>
    <t>10701000030600201410</t>
  </si>
  <si>
    <t>SH 260   tan 00 čizme 41</t>
  </si>
  <si>
    <t>330945</t>
  </si>
  <si>
    <t>10701000031000101400</t>
  </si>
  <si>
    <t>SH 264   brn 00 čizme 40</t>
  </si>
  <si>
    <t>330992</t>
  </si>
  <si>
    <t>10701000033000101380</t>
  </si>
  <si>
    <t>SH 304   coffee 00 čizme 38</t>
  </si>
  <si>
    <t>371681</t>
  </si>
  <si>
    <t>10701000033000101390</t>
  </si>
  <si>
    <t>SH 304   coffee 00 čizme 39</t>
  </si>
  <si>
    <t>371682</t>
  </si>
  <si>
    <t>10701000033000101400</t>
  </si>
  <si>
    <t>SH 304   coffee 00 čizme 40</t>
  </si>
  <si>
    <t>371683</t>
  </si>
  <si>
    <t>10701000033200101370</t>
  </si>
  <si>
    <t>SH 306   brwn 00 čizme 37</t>
  </si>
  <si>
    <t>371692</t>
  </si>
  <si>
    <t>10701000033200101380</t>
  </si>
  <si>
    <t>SH 306   brwn 00 čizme 38</t>
  </si>
  <si>
    <t>371693</t>
  </si>
  <si>
    <t>10701000033200101390</t>
  </si>
  <si>
    <t>SH 306   brwn 00 čizme 39</t>
  </si>
  <si>
    <t>371694</t>
  </si>
  <si>
    <t>10701000033200101400</t>
  </si>
  <si>
    <t>SH 306   brwn 00 čizme 40</t>
  </si>
  <si>
    <t>371695</t>
  </si>
  <si>
    <t>10701000033200101410</t>
  </si>
  <si>
    <t>SH 306   brwn 00 čizme 41</t>
  </si>
  <si>
    <t>371696</t>
  </si>
  <si>
    <t>10701000033300101390</t>
  </si>
  <si>
    <t>SH 307   blk 00 čizme 39</t>
  </si>
  <si>
    <t>371700</t>
  </si>
  <si>
    <t>10701000033400101370</t>
  </si>
  <si>
    <t>SH 308   taupe 00 čizme 37</t>
  </si>
  <si>
    <t>371704</t>
  </si>
  <si>
    <t>10701000033400101380</t>
  </si>
  <si>
    <t>SH 308   taupe 00 čizme 38</t>
  </si>
  <si>
    <t>371705</t>
  </si>
  <si>
    <t>10701000033400101390</t>
  </si>
  <si>
    <t>SH 308   taupe 00 čizme 39</t>
  </si>
  <si>
    <t>371706</t>
  </si>
  <si>
    <t>10701000033400101400</t>
  </si>
  <si>
    <t>SH 308   taupe 00 čizme 40</t>
  </si>
  <si>
    <t>371707</t>
  </si>
  <si>
    <t>10701000034100101410</t>
  </si>
  <si>
    <t>SH 311   fushia 00 sandale 41</t>
  </si>
  <si>
    <t>394707</t>
  </si>
  <si>
    <t>10701000034300101360</t>
  </si>
  <si>
    <t>SH 314   red 00 sandale 36</t>
  </si>
  <si>
    <t>394726</t>
  </si>
  <si>
    <t>Paleta ESCAPE</t>
  </si>
  <si>
    <t>Paleta SBD</t>
  </si>
  <si>
    <t>Paleta escape</t>
  </si>
  <si>
    <t>Paleta sbd</t>
  </si>
  <si>
    <t>VP šator</t>
  </si>
  <si>
    <t>Početna cijena</t>
  </si>
  <si>
    <t>Prodajna cijena</t>
  </si>
  <si>
    <t>čizme, 23 sandale</t>
  </si>
  <si>
    <t>čizme, 36 sandale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</si>
</sst>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0D64-8439-AB40-B828-63F06DAECE29}">
  <dimension ref="A1:K36"/>
  <sheetViews>
    <sheetView tabSelected="1" workbookViewId="0">
      <selection activeCell="H3" sqref="H3:H3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2.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250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255</v>
      </c>
      <c r="H2" s="5" t="s">
        <v>256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6</v>
      </c>
      <c r="G3" s="3">
        <v>32.26</v>
      </c>
      <c r="H3" s="5">
        <f>G3*0.9*0.9*0.9*0.9*0.9*0.9</f>
        <v>17.144286660000002</v>
      </c>
      <c r="I3" s="5">
        <f>F3*H3</f>
        <v>102.86571996000001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1</v>
      </c>
      <c r="G4" s="3">
        <v>46.29</v>
      </c>
      <c r="H4" s="5">
        <f t="shared" ref="H4:H35" si="0">G4*0.9*0.9*0.9*0.9*0.9*0.9</f>
        <v>24.600403890000003</v>
      </c>
      <c r="I4" s="5">
        <f t="shared" ref="I4:I35" si="1">F4*H4</f>
        <v>24.600403890000003</v>
      </c>
      <c r="J4" s="4" t="s">
        <v>13</v>
      </c>
      <c r="K4" s="4" t="s">
        <v>18</v>
      </c>
    </row>
    <row r="5" spans="1:11" x14ac:dyDescent="0.2">
      <c r="A5" s="3">
        <v>3</v>
      </c>
      <c r="B5" s="4" t="s">
        <v>19</v>
      </c>
      <c r="C5" s="4" t="s">
        <v>20</v>
      </c>
      <c r="D5" s="4" t="s">
        <v>21</v>
      </c>
      <c r="E5" s="4" t="s">
        <v>12</v>
      </c>
      <c r="F5" s="3">
        <v>1</v>
      </c>
      <c r="G5" s="3">
        <v>46.29</v>
      </c>
      <c r="H5" s="5">
        <f t="shared" si="0"/>
        <v>24.600403890000003</v>
      </c>
      <c r="I5" s="5">
        <f t="shared" si="1"/>
        <v>24.600403890000003</v>
      </c>
      <c r="J5" s="4" t="s">
        <v>13</v>
      </c>
      <c r="K5" s="4" t="s">
        <v>18</v>
      </c>
    </row>
    <row r="6" spans="1:11" x14ac:dyDescent="0.2">
      <c r="A6" s="3">
        <v>4</v>
      </c>
      <c r="B6" s="4" t="s">
        <v>22</v>
      </c>
      <c r="C6" s="4" t="s">
        <v>23</v>
      </c>
      <c r="D6" s="4" t="s">
        <v>24</v>
      </c>
      <c r="E6" s="4" t="s">
        <v>12</v>
      </c>
      <c r="F6" s="3">
        <v>1</v>
      </c>
      <c r="G6" s="3">
        <v>21.47</v>
      </c>
      <c r="H6" s="5">
        <f t="shared" si="0"/>
        <v>11.410038270000003</v>
      </c>
      <c r="I6" s="5">
        <f t="shared" si="1"/>
        <v>11.410038270000003</v>
      </c>
      <c r="J6" s="4" t="s">
        <v>13</v>
      </c>
      <c r="K6" s="4" t="s">
        <v>25</v>
      </c>
    </row>
    <row r="7" spans="1:11" x14ac:dyDescent="0.2">
      <c r="A7" s="3">
        <v>5</v>
      </c>
      <c r="B7" s="4" t="s">
        <v>26</v>
      </c>
      <c r="C7" s="4" t="s">
        <v>27</v>
      </c>
      <c r="D7" s="4" t="s">
        <v>28</v>
      </c>
      <c r="E7" s="4" t="s">
        <v>12</v>
      </c>
      <c r="F7" s="3">
        <v>1</v>
      </c>
      <c r="G7" s="3">
        <v>21.47</v>
      </c>
      <c r="H7" s="5">
        <f t="shared" si="0"/>
        <v>11.410038270000003</v>
      </c>
      <c r="I7" s="5">
        <f t="shared" si="1"/>
        <v>11.410038270000003</v>
      </c>
      <c r="J7" s="4" t="s">
        <v>13</v>
      </c>
      <c r="K7" s="4" t="s">
        <v>25</v>
      </c>
    </row>
    <row r="8" spans="1:11" x14ac:dyDescent="0.2">
      <c r="A8" s="3">
        <v>6</v>
      </c>
      <c r="B8" s="4" t="s">
        <v>29</v>
      </c>
      <c r="C8" s="4" t="s">
        <v>30</v>
      </c>
      <c r="D8" s="4" t="s">
        <v>31</v>
      </c>
      <c r="E8" s="4" t="s">
        <v>12</v>
      </c>
      <c r="F8" s="3">
        <v>1</v>
      </c>
      <c r="G8" s="3">
        <v>26.87</v>
      </c>
      <c r="H8" s="5">
        <f t="shared" si="0"/>
        <v>14.279819670000004</v>
      </c>
      <c r="I8" s="5">
        <f t="shared" si="1"/>
        <v>14.279819670000004</v>
      </c>
      <c r="J8" s="4" t="s">
        <v>13</v>
      </c>
      <c r="K8" s="4" t="s">
        <v>32</v>
      </c>
    </row>
    <row r="9" spans="1:11" x14ac:dyDescent="0.2">
      <c r="A9" s="3">
        <v>7</v>
      </c>
      <c r="B9" s="4" t="s">
        <v>33</v>
      </c>
      <c r="C9" s="4" t="s">
        <v>34</v>
      </c>
      <c r="D9" s="4" t="s">
        <v>35</v>
      </c>
      <c r="E9" s="4" t="s">
        <v>12</v>
      </c>
      <c r="F9" s="3">
        <v>19</v>
      </c>
      <c r="G9" s="3">
        <v>39.82</v>
      </c>
      <c r="H9" s="5">
        <f t="shared" si="0"/>
        <v>21.161980620000005</v>
      </c>
      <c r="I9" s="5">
        <f t="shared" si="1"/>
        <v>402.0776317800001</v>
      </c>
      <c r="J9" s="4" t="s">
        <v>13</v>
      </c>
      <c r="K9" s="4" t="s">
        <v>18</v>
      </c>
    </row>
    <row r="10" spans="1:11" x14ac:dyDescent="0.2">
      <c r="A10" s="3">
        <v>8</v>
      </c>
      <c r="B10" s="4" t="s">
        <v>36</v>
      </c>
      <c r="C10" s="4" t="s">
        <v>37</v>
      </c>
      <c r="D10" s="4" t="s">
        <v>38</v>
      </c>
      <c r="E10" s="4" t="s">
        <v>12</v>
      </c>
      <c r="F10" s="3">
        <v>1</v>
      </c>
      <c r="G10" s="3">
        <v>26.87</v>
      </c>
      <c r="H10" s="5">
        <f t="shared" si="0"/>
        <v>14.279819670000004</v>
      </c>
      <c r="I10" s="5">
        <f t="shared" si="1"/>
        <v>14.279819670000004</v>
      </c>
      <c r="J10" s="4" t="s">
        <v>13</v>
      </c>
      <c r="K10" s="4" t="s">
        <v>18</v>
      </c>
    </row>
    <row r="11" spans="1:11" x14ac:dyDescent="0.2">
      <c r="A11" s="3">
        <v>9</v>
      </c>
      <c r="B11" s="4" t="s">
        <v>39</v>
      </c>
      <c r="C11" s="4" t="s">
        <v>40</v>
      </c>
      <c r="D11" s="4" t="s">
        <v>41</v>
      </c>
      <c r="E11" s="4" t="s">
        <v>12</v>
      </c>
      <c r="F11" s="3">
        <v>5</v>
      </c>
      <c r="G11" s="3">
        <v>48.45</v>
      </c>
      <c r="H11" s="5">
        <f t="shared" si="0"/>
        <v>25.748316450000004</v>
      </c>
      <c r="I11" s="5">
        <f t="shared" si="1"/>
        <v>128.74158225000002</v>
      </c>
      <c r="J11" s="4" t="s">
        <v>13</v>
      </c>
      <c r="K11" s="4" t="s">
        <v>18</v>
      </c>
    </row>
    <row r="12" spans="1:11" x14ac:dyDescent="0.2">
      <c r="A12" s="3">
        <v>10</v>
      </c>
      <c r="B12" s="4" t="s">
        <v>42</v>
      </c>
      <c r="C12" s="4" t="s">
        <v>43</v>
      </c>
      <c r="D12" s="4" t="s">
        <v>44</v>
      </c>
      <c r="E12" s="4" t="s">
        <v>12</v>
      </c>
      <c r="F12" s="3">
        <v>4</v>
      </c>
      <c r="G12" s="3">
        <v>48.45</v>
      </c>
      <c r="H12" s="5">
        <f t="shared" si="0"/>
        <v>25.748316450000004</v>
      </c>
      <c r="I12" s="5">
        <f t="shared" si="1"/>
        <v>102.99326580000002</v>
      </c>
      <c r="J12" s="4" t="s">
        <v>13</v>
      </c>
      <c r="K12" s="4" t="s">
        <v>18</v>
      </c>
    </row>
    <row r="13" spans="1:11" x14ac:dyDescent="0.2">
      <c r="A13" s="3">
        <v>11</v>
      </c>
      <c r="B13" s="4" t="s">
        <v>45</v>
      </c>
      <c r="C13" s="4" t="s">
        <v>46</v>
      </c>
      <c r="D13" s="4" t="s">
        <v>47</v>
      </c>
      <c r="E13" s="4" t="s">
        <v>12</v>
      </c>
      <c r="F13" s="3">
        <v>1</v>
      </c>
      <c r="G13" s="3">
        <v>35.5</v>
      </c>
      <c r="H13" s="5">
        <f t="shared" si="0"/>
        <v>18.866155500000001</v>
      </c>
      <c r="I13" s="5">
        <f t="shared" si="1"/>
        <v>18.866155500000001</v>
      </c>
      <c r="J13" s="4" t="s">
        <v>13</v>
      </c>
      <c r="K13" s="4" t="s">
        <v>32</v>
      </c>
    </row>
    <row r="14" spans="1:11" x14ac:dyDescent="0.2">
      <c r="A14" s="3">
        <v>12</v>
      </c>
      <c r="B14" s="4" t="s">
        <v>48</v>
      </c>
      <c r="C14" s="4" t="s">
        <v>49</v>
      </c>
      <c r="D14" s="4" t="s">
        <v>50</v>
      </c>
      <c r="E14" s="4" t="s">
        <v>12</v>
      </c>
      <c r="F14" s="3">
        <v>1</v>
      </c>
      <c r="G14" s="3">
        <v>39.82</v>
      </c>
      <c r="H14" s="5">
        <f t="shared" si="0"/>
        <v>21.161980620000005</v>
      </c>
      <c r="I14" s="5">
        <f t="shared" si="1"/>
        <v>21.161980620000005</v>
      </c>
      <c r="J14" s="4" t="s">
        <v>13</v>
      </c>
      <c r="K14" s="4" t="s">
        <v>32</v>
      </c>
    </row>
    <row r="15" spans="1:11" x14ac:dyDescent="0.2">
      <c r="A15" s="3">
        <v>13</v>
      </c>
      <c r="B15" s="4" t="s">
        <v>51</v>
      </c>
      <c r="C15" s="4" t="s">
        <v>52</v>
      </c>
      <c r="D15" s="4" t="s">
        <v>53</v>
      </c>
      <c r="E15" s="4" t="s">
        <v>12</v>
      </c>
      <c r="F15" s="3">
        <v>1</v>
      </c>
      <c r="G15" s="3">
        <v>39.82</v>
      </c>
      <c r="H15" s="5">
        <f t="shared" si="0"/>
        <v>21.161980620000005</v>
      </c>
      <c r="I15" s="5">
        <f t="shared" si="1"/>
        <v>21.161980620000005</v>
      </c>
      <c r="J15" s="4" t="s">
        <v>13</v>
      </c>
      <c r="K15" s="4" t="s">
        <v>32</v>
      </c>
    </row>
    <row r="16" spans="1:11" x14ac:dyDescent="0.2">
      <c r="A16" s="3">
        <v>14</v>
      </c>
      <c r="B16" s="4" t="s">
        <v>54</v>
      </c>
      <c r="C16" s="4" t="s">
        <v>55</v>
      </c>
      <c r="D16" s="4" t="s">
        <v>56</v>
      </c>
      <c r="E16" s="4" t="s">
        <v>12</v>
      </c>
      <c r="F16" s="3">
        <v>2</v>
      </c>
      <c r="G16" s="3">
        <v>39.82</v>
      </c>
      <c r="H16" s="5">
        <f t="shared" si="0"/>
        <v>21.161980620000005</v>
      </c>
      <c r="I16" s="5">
        <f t="shared" si="1"/>
        <v>42.32396124000001</v>
      </c>
      <c r="J16" s="4" t="s">
        <v>13</v>
      </c>
      <c r="K16" s="4" t="s">
        <v>32</v>
      </c>
    </row>
    <row r="17" spans="1:11" x14ac:dyDescent="0.2">
      <c r="A17" s="3">
        <v>15</v>
      </c>
      <c r="B17" s="4" t="s">
        <v>57</v>
      </c>
      <c r="C17" s="4" t="s">
        <v>58</v>
      </c>
      <c r="D17" s="4" t="s">
        <v>59</v>
      </c>
      <c r="E17" s="4" t="s">
        <v>12</v>
      </c>
      <c r="F17" s="3">
        <v>5</v>
      </c>
      <c r="G17" s="3">
        <v>39.82</v>
      </c>
      <c r="H17" s="5">
        <f t="shared" si="0"/>
        <v>21.161980620000005</v>
      </c>
      <c r="I17" s="5">
        <f t="shared" si="1"/>
        <v>105.80990310000003</v>
      </c>
      <c r="J17" s="4" t="s">
        <v>13</v>
      </c>
      <c r="K17" s="4" t="s">
        <v>32</v>
      </c>
    </row>
    <row r="18" spans="1:11" x14ac:dyDescent="0.2">
      <c r="A18" s="3">
        <v>16</v>
      </c>
      <c r="B18" s="4" t="s">
        <v>60</v>
      </c>
      <c r="C18" s="4" t="s">
        <v>61</v>
      </c>
      <c r="D18" s="4" t="s">
        <v>62</v>
      </c>
      <c r="E18" s="4" t="s">
        <v>12</v>
      </c>
      <c r="F18" s="3">
        <v>4</v>
      </c>
      <c r="G18" s="3">
        <v>39.82</v>
      </c>
      <c r="H18" s="5">
        <f t="shared" si="0"/>
        <v>21.161980620000005</v>
      </c>
      <c r="I18" s="5">
        <f t="shared" si="1"/>
        <v>84.64792248000002</v>
      </c>
      <c r="J18" s="4" t="s">
        <v>13</v>
      </c>
      <c r="K18" s="4" t="s">
        <v>18</v>
      </c>
    </row>
    <row r="19" spans="1:11" x14ac:dyDescent="0.2">
      <c r="A19" s="3">
        <v>17</v>
      </c>
      <c r="B19" s="4" t="s">
        <v>63</v>
      </c>
      <c r="C19" s="4" t="s">
        <v>64</v>
      </c>
      <c r="D19" s="4" t="s">
        <v>65</v>
      </c>
      <c r="E19" s="4" t="s">
        <v>12</v>
      </c>
      <c r="F19" s="3">
        <v>9</v>
      </c>
      <c r="G19" s="3">
        <v>39.82</v>
      </c>
      <c r="H19" s="5">
        <f t="shared" si="0"/>
        <v>21.161980620000005</v>
      </c>
      <c r="I19" s="5">
        <f t="shared" si="1"/>
        <v>190.45782558000005</v>
      </c>
      <c r="J19" s="4" t="s">
        <v>13</v>
      </c>
      <c r="K19" s="4" t="s">
        <v>18</v>
      </c>
    </row>
    <row r="20" spans="1:11" x14ac:dyDescent="0.2">
      <c r="A20" s="3">
        <v>18</v>
      </c>
      <c r="B20" s="4" t="s">
        <v>66</v>
      </c>
      <c r="C20" s="4" t="s">
        <v>67</v>
      </c>
      <c r="D20" s="4" t="s">
        <v>68</v>
      </c>
      <c r="E20" s="4" t="s">
        <v>12</v>
      </c>
      <c r="F20" s="3">
        <v>3</v>
      </c>
      <c r="G20" s="3">
        <v>32.26</v>
      </c>
      <c r="H20" s="5">
        <f t="shared" si="0"/>
        <v>17.144286660000002</v>
      </c>
      <c r="I20" s="5">
        <f t="shared" si="1"/>
        <v>51.432859980000003</v>
      </c>
      <c r="J20" s="4" t="s">
        <v>13</v>
      </c>
      <c r="K20" s="4" t="s">
        <v>25</v>
      </c>
    </row>
    <row r="21" spans="1:11" x14ac:dyDescent="0.2">
      <c r="A21" s="3">
        <v>19</v>
      </c>
      <c r="B21" s="4" t="s">
        <v>69</v>
      </c>
      <c r="C21" s="4" t="s">
        <v>70</v>
      </c>
      <c r="D21" s="4" t="s">
        <v>71</v>
      </c>
      <c r="E21" s="4" t="s">
        <v>12</v>
      </c>
      <c r="F21" s="3">
        <v>4</v>
      </c>
      <c r="G21" s="3">
        <v>57.08</v>
      </c>
      <c r="H21" s="5">
        <f t="shared" si="0"/>
        <v>30.33465228</v>
      </c>
      <c r="I21" s="5">
        <f t="shared" si="1"/>
        <v>121.33860912</v>
      </c>
      <c r="J21" s="4" t="s">
        <v>13</v>
      </c>
      <c r="K21" s="4" t="s">
        <v>18</v>
      </c>
    </row>
    <row r="22" spans="1:11" x14ac:dyDescent="0.2">
      <c r="A22" s="3">
        <v>20</v>
      </c>
      <c r="B22" s="4" t="s">
        <v>72</v>
      </c>
      <c r="C22" s="4" t="s">
        <v>73</v>
      </c>
      <c r="D22" s="4" t="s">
        <v>74</v>
      </c>
      <c r="E22" s="4" t="s">
        <v>12</v>
      </c>
      <c r="F22" s="3">
        <v>3</v>
      </c>
      <c r="G22" s="3">
        <v>75.430000000000007</v>
      </c>
      <c r="H22" s="5">
        <f t="shared" si="0"/>
        <v>40.086594630000015</v>
      </c>
      <c r="I22" s="5">
        <f t="shared" si="1"/>
        <v>120.25978389000005</v>
      </c>
      <c r="J22" s="4" t="s">
        <v>13</v>
      </c>
      <c r="K22" s="4" t="s">
        <v>18</v>
      </c>
    </row>
    <row r="23" spans="1:11" x14ac:dyDescent="0.2">
      <c r="A23" s="3">
        <v>21</v>
      </c>
      <c r="B23" s="4" t="s">
        <v>75</v>
      </c>
      <c r="C23" s="4" t="s">
        <v>76</v>
      </c>
      <c r="D23" s="4" t="s">
        <v>77</v>
      </c>
      <c r="E23" s="4" t="s">
        <v>12</v>
      </c>
      <c r="F23" s="3">
        <v>3</v>
      </c>
      <c r="G23" s="3">
        <v>75.430000000000007</v>
      </c>
      <c r="H23" s="5">
        <f t="shared" si="0"/>
        <v>40.086594630000015</v>
      </c>
      <c r="I23" s="5">
        <f t="shared" si="1"/>
        <v>120.25978389000005</v>
      </c>
      <c r="J23" s="4" t="s">
        <v>13</v>
      </c>
      <c r="K23" s="4" t="s">
        <v>18</v>
      </c>
    </row>
    <row r="24" spans="1:11" x14ac:dyDescent="0.2">
      <c r="A24" s="3">
        <v>22</v>
      </c>
      <c r="B24" s="4" t="s">
        <v>78</v>
      </c>
      <c r="C24" s="4" t="s">
        <v>79</v>
      </c>
      <c r="D24" s="4" t="s">
        <v>80</v>
      </c>
      <c r="E24" s="4" t="s">
        <v>12</v>
      </c>
      <c r="F24" s="3">
        <v>8</v>
      </c>
      <c r="G24" s="3">
        <v>75.430000000000007</v>
      </c>
      <c r="H24" s="5">
        <f t="shared" si="0"/>
        <v>40.086594630000015</v>
      </c>
      <c r="I24" s="5">
        <f t="shared" si="1"/>
        <v>320.69275704000012</v>
      </c>
      <c r="J24" s="4" t="s">
        <v>13</v>
      </c>
      <c r="K24" s="4" t="s">
        <v>18</v>
      </c>
    </row>
    <row r="25" spans="1:11" x14ac:dyDescent="0.2">
      <c r="A25" s="3">
        <v>23</v>
      </c>
      <c r="B25" s="4" t="s">
        <v>81</v>
      </c>
      <c r="C25" s="4" t="s">
        <v>82</v>
      </c>
      <c r="D25" s="4" t="s">
        <v>83</v>
      </c>
      <c r="E25" s="4" t="s">
        <v>12</v>
      </c>
      <c r="F25" s="3">
        <v>7</v>
      </c>
      <c r="G25" s="3">
        <v>75.430000000000007</v>
      </c>
      <c r="H25" s="5">
        <f t="shared" si="0"/>
        <v>40.086594630000015</v>
      </c>
      <c r="I25" s="5">
        <f t="shared" si="1"/>
        <v>280.60616241000008</v>
      </c>
      <c r="J25" s="4" t="s">
        <v>13</v>
      </c>
      <c r="K25" s="4" t="s">
        <v>18</v>
      </c>
    </row>
    <row r="26" spans="1:11" x14ac:dyDescent="0.2">
      <c r="A26" s="3">
        <v>24</v>
      </c>
      <c r="B26" s="4" t="s">
        <v>84</v>
      </c>
      <c r="C26" s="4" t="s">
        <v>85</v>
      </c>
      <c r="D26" s="4" t="s">
        <v>86</v>
      </c>
      <c r="E26" s="4" t="s">
        <v>12</v>
      </c>
      <c r="F26" s="3">
        <v>2</v>
      </c>
      <c r="G26" s="3">
        <v>64.63</v>
      </c>
      <c r="H26" s="5">
        <f t="shared" si="0"/>
        <v>34.347031829999999</v>
      </c>
      <c r="I26" s="5">
        <f t="shared" si="1"/>
        <v>68.694063659999998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87</v>
      </c>
      <c r="C27" s="4" t="s">
        <v>88</v>
      </c>
      <c r="D27" s="4" t="s">
        <v>89</v>
      </c>
      <c r="E27" s="4" t="s">
        <v>12</v>
      </c>
      <c r="F27" s="3">
        <v>5</v>
      </c>
      <c r="G27" s="3">
        <v>64.63</v>
      </c>
      <c r="H27" s="5">
        <f t="shared" si="0"/>
        <v>34.347031829999999</v>
      </c>
      <c r="I27" s="5">
        <f t="shared" si="1"/>
        <v>171.73515914999999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90</v>
      </c>
      <c r="C28" s="4" t="s">
        <v>91</v>
      </c>
      <c r="D28" s="4" t="s">
        <v>92</v>
      </c>
      <c r="E28" s="4" t="s">
        <v>12</v>
      </c>
      <c r="F28" s="3">
        <v>4</v>
      </c>
      <c r="G28" s="3">
        <v>64.63</v>
      </c>
      <c r="H28" s="5">
        <f t="shared" si="0"/>
        <v>34.347031829999999</v>
      </c>
      <c r="I28" s="5">
        <f t="shared" si="1"/>
        <v>137.38812732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93</v>
      </c>
      <c r="C29" s="4" t="s">
        <v>94</v>
      </c>
      <c r="D29" s="4" t="s">
        <v>95</v>
      </c>
      <c r="E29" s="4" t="s">
        <v>12</v>
      </c>
      <c r="F29" s="3">
        <v>6</v>
      </c>
      <c r="G29" s="3">
        <v>64.63</v>
      </c>
      <c r="H29" s="5">
        <f t="shared" si="0"/>
        <v>34.347031829999999</v>
      </c>
      <c r="I29" s="5">
        <f t="shared" si="1"/>
        <v>206.08219098000001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96</v>
      </c>
      <c r="C30" s="4" t="s">
        <v>97</v>
      </c>
      <c r="D30" s="4" t="s">
        <v>98</v>
      </c>
      <c r="E30" s="4" t="s">
        <v>12</v>
      </c>
      <c r="F30" s="3">
        <v>1</v>
      </c>
      <c r="G30" s="3">
        <v>64.63</v>
      </c>
      <c r="H30" s="5">
        <f t="shared" si="0"/>
        <v>34.347031829999999</v>
      </c>
      <c r="I30" s="5">
        <f t="shared" si="1"/>
        <v>34.347031829999999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99</v>
      </c>
      <c r="C31" s="4" t="s">
        <v>100</v>
      </c>
      <c r="D31" s="4" t="s">
        <v>101</v>
      </c>
      <c r="E31" s="4" t="s">
        <v>12</v>
      </c>
      <c r="F31" s="3">
        <v>1</v>
      </c>
      <c r="G31" s="3">
        <v>64.63</v>
      </c>
      <c r="H31" s="5">
        <f t="shared" si="0"/>
        <v>34.347031829999999</v>
      </c>
      <c r="I31" s="5">
        <f t="shared" si="1"/>
        <v>34.347031829999999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102</v>
      </c>
      <c r="C32" s="4" t="s">
        <v>103</v>
      </c>
      <c r="D32" s="4" t="s">
        <v>104</v>
      </c>
      <c r="E32" s="4" t="s">
        <v>12</v>
      </c>
      <c r="F32" s="3">
        <v>5</v>
      </c>
      <c r="G32" s="3">
        <v>64.63</v>
      </c>
      <c r="H32" s="5">
        <f t="shared" si="0"/>
        <v>34.347031829999999</v>
      </c>
      <c r="I32" s="5">
        <f t="shared" si="1"/>
        <v>171.73515914999999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105</v>
      </c>
      <c r="C33" s="4" t="s">
        <v>106</v>
      </c>
      <c r="D33" s="4" t="s">
        <v>107</v>
      </c>
      <c r="E33" s="4" t="s">
        <v>12</v>
      </c>
      <c r="F33" s="3">
        <v>4</v>
      </c>
      <c r="G33" s="3">
        <v>64.63</v>
      </c>
      <c r="H33" s="5">
        <f t="shared" si="0"/>
        <v>34.347031829999999</v>
      </c>
      <c r="I33" s="5">
        <f t="shared" si="1"/>
        <v>137.38812732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108</v>
      </c>
      <c r="C34" s="4" t="s">
        <v>109</v>
      </c>
      <c r="D34" s="4" t="s">
        <v>110</v>
      </c>
      <c r="E34" s="4" t="s">
        <v>12</v>
      </c>
      <c r="F34" s="3">
        <v>9</v>
      </c>
      <c r="G34" s="3">
        <v>64.63</v>
      </c>
      <c r="H34" s="5">
        <f t="shared" si="0"/>
        <v>34.347031829999999</v>
      </c>
      <c r="I34" s="5">
        <f t="shared" si="1"/>
        <v>309.12328646999998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111</v>
      </c>
      <c r="C35" s="4" t="s">
        <v>112</v>
      </c>
      <c r="D35" s="4" t="s">
        <v>113</v>
      </c>
      <c r="E35" s="4" t="s">
        <v>12</v>
      </c>
      <c r="F35" s="3">
        <v>1</v>
      </c>
      <c r="G35" s="3">
        <v>64.63</v>
      </c>
      <c r="H35" s="5">
        <f t="shared" si="0"/>
        <v>34.347031829999999</v>
      </c>
      <c r="I35" s="5">
        <f t="shared" si="1"/>
        <v>34.347031829999999</v>
      </c>
      <c r="J35" s="4" t="s">
        <v>13</v>
      </c>
      <c r="K35" s="4" t="s">
        <v>14</v>
      </c>
    </row>
    <row r="36" spans="1:11" x14ac:dyDescent="0.2">
      <c r="A36" s="3"/>
      <c r="B36" s="4" t="s">
        <v>114</v>
      </c>
      <c r="C36" s="3"/>
      <c r="D36" s="3"/>
      <c r="E36" s="3"/>
      <c r="F36" s="3">
        <v>129</v>
      </c>
      <c r="G36" s="3"/>
      <c r="H36" s="3"/>
      <c r="I36" s="5">
        <f>SUM(I3:I35)</f>
        <v>3641.4656184600017</v>
      </c>
      <c r="J36" s="3"/>
      <c r="K3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28DB-DB18-334A-AF79-8EF964D91738}">
  <dimension ref="A1:K48"/>
  <sheetViews>
    <sheetView workbookViewId="0">
      <selection activeCell="H3" sqref="H3:H4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251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255</v>
      </c>
      <c r="H2" s="5" t="s">
        <v>256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115</v>
      </c>
      <c r="C3" s="4" t="s">
        <v>116</v>
      </c>
      <c r="D3" s="4" t="s">
        <v>117</v>
      </c>
      <c r="E3" s="4" t="s">
        <v>12</v>
      </c>
      <c r="F3" s="3">
        <v>1</v>
      </c>
      <c r="G3" s="3">
        <v>26.87</v>
      </c>
      <c r="H3" s="5">
        <f>G3*0.9*0.9*0.9*0.9*0.9*0.9</f>
        <v>14.279819670000004</v>
      </c>
      <c r="I3" s="5">
        <f>F3*H3</f>
        <v>14.279819670000004</v>
      </c>
      <c r="J3" s="4" t="s">
        <v>13</v>
      </c>
      <c r="K3" s="4" t="s">
        <v>18</v>
      </c>
    </row>
    <row r="4" spans="1:11" x14ac:dyDescent="0.2">
      <c r="A4" s="3">
        <v>2</v>
      </c>
      <c r="B4" s="4" t="s">
        <v>118</v>
      </c>
      <c r="C4" s="4" t="s">
        <v>119</v>
      </c>
      <c r="D4" s="4" t="s">
        <v>120</v>
      </c>
      <c r="E4" s="4" t="s">
        <v>12</v>
      </c>
      <c r="F4" s="3">
        <v>1</v>
      </c>
      <c r="G4" s="3">
        <v>43.05</v>
      </c>
      <c r="H4" s="5">
        <f t="shared" ref="H4:H47" si="0">G4*0.9*0.9*0.9*0.9*0.9*0.9</f>
        <v>22.87853505</v>
      </c>
      <c r="I4" s="5">
        <f t="shared" ref="I4:I47" si="1">F4*H4</f>
        <v>22.87853505</v>
      </c>
      <c r="J4" s="4" t="s">
        <v>13</v>
      </c>
      <c r="K4" s="4" t="s">
        <v>18</v>
      </c>
    </row>
    <row r="5" spans="1:11" x14ac:dyDescent="0.2">
      <c r="A5" s="3">
        <v>3</v>
      </c>
      <c r="B5" s="4" t="s">
        <v>121</v>
      </c>
      <c r="C5" s="4" t="s">
        <v>122</v>
      </c>
      <c r="D5" s="4" t="s">
        <v>123</v>
      </c>
      <c r="E5" s="4" t="s">
        <v>12</v>
      </c>
      <c r="F5" s="3">
        <v>1</v>
      </c>
      <c r="G5" s="3">
        <v>43.05</v>
      </c>
      <c r="H5" s="5">
        <f t="shared" si="0"/>
        <v>22.87853505</v>
      </c>
      <c r="I5" s="5">
        <f t="shared" si="1"/>
        <v>22.87853505</v>
      </c>
      <c r="J5" s="4" t="s">
        <v>13</v>
      </c>
      <c r="K5" s="4" t="s">
        <v>18</v>
      </c>
    </row>
    <row r="6" spans="1:11" x14ac:dyDescent="0.2">
      <c r="A6" s="3">
        <v>4</v>
      </c>
      <c r="B6" s="4" t="s">
        <v>124</v>
      </c>
      <c r="C6" s="4" t="s">
        <v>125</v>
      </c>
      <c r="D6" s="4" t="s">
        <v>126</v>
      </c>
      <c r="E6" s="4" t="s">
        <v>12</v>
      </c>
      <c r="F6" s="3">
        <v>4</v>
      </c>
      <c r="G6" s="3">
        <v>53.84</v>
      </c>
      <c r="H6" s="5">
        <f t="shared" si="0"/>
        <v>28.612783440000001</v>
      </c>
      <c r="I6" s="5">
        <f t="shared" si="1"/>
        <v>114.45113376</v>
      </c>
      <c r="J6" s="4" t="s">
        <v>13</v>
      </c>
      <c r="K6" s="4" t="s">
        <v>18</v>
      </c>
    </row>
    <row r="7" spans="1:11" x14ac:dyDescent="0.2">
      <c r="A7" s="3">
        <v>5</v>
      </c>
      <c r="B7" s="4" t="s">
        <v>127</v>
      </c>
      <c r="C7" s="4" t="s">
        <v>128</v>
      </c>
      <c r="D7" s="4" t="s">
        <v>129</v>
      </c>
      <c r="E7" s="4" t="s">
        <v>12</v>
      </c>
      <c r="F7" s="3">
        <v>1</v>
      </c>
      <c r="G7" s="3">
        <v>51.69</v>
      </c>
      <c r="H7" s="5">
        <f t="shared" si="0"/>
        <v>27.470185290000007</v>
      </c>
      <c r="I7" s="5">
        <f t="shared" si="1"/>
        <v>27.470185290000007</v>
      </c>
      <c r="J7" s="4" t="s">
        <v>13</v>
      </c>
      <c r="K7" s="4" t="s">
        <v>18</v>
      </c>
    </row>
    <row r="8" spans="1:11" x14ac:dyDescent="0.2">
      <c r="A8" s="3">
        <v>6</v>
      </c>
      <c r="B8" s="4" t="s">
        <v>130</v>
      </c>
      <c r="C8" s="4" t="s">
        <v>131</v>
      </c>
      <c r="D8" s="4" t="s">
        <v>132</v>
      </c>
      <c r="E8" s="4" t="s">
        <v>12</v>
      </c>
      <c r="F8" s="3">
        <v>1</v>
      </c>
      <c r="G8" s="3">
        <v>59.24</v>
      </c>
      <c r="H8" s="5">
        <f t="shared" si="0"/>
        <v>31.482564840000006</v>
      </c>
      <c r="I8" s="5">
        <f t="shared" si="1"/>
        <v>31.482564840000006</v>
      </c>
      <c r="J8" s="4" t="s">
        <v>13</v>
      </c>
      <c r="K8" s="4" t="s">
        <v>18</v>
      </c>
    </row>
    <row r="9" spans="1:11" x14ac:dyDescent="0.2">
      <c r="A9" s="3">
        <v>7</v>
      </c>
      <c r="B9" s="4" t="s">
        <v>133</v>
      </c>
      <c r="C9" s="4" t="s">
        <v>134</v>
      </c>
      <c r="D9" s="4" t="s">
        <v>135</v>
      </c>
      <c r="E9" s="4" t="s">
        <v>12</v>
      </c>
      <c r="F9" s="3">
        <v>4</v>
      </c>
      <c r="G9" s="3">
        <v>48.45</v>
      </c>
      <c r="H9" s="5">
        <f t="shared" si="0"/>
        <v>25.748316450000004</v>
      </c>
      <c r="I9" s="5">
        <f t="shared" si="1"/>
        <v>102.99326580000002</v>
      </c>
      <c r="J9" s="4" t="s">
        <v>13</v>
      </c>
      <c r="K9" s="4" t="s">
        <v>18</v>
      </c>
    </row>
    <row r="10" spans="1:11" x14ac:dyDescent="0.2">
      <c r="A10" s="3">
        <v>8</v>
      </c>
      <c r="B10" s="4" t="s">
        <v>136</v>
      </c>
      <c r="C10" s="4" t="s">
        <v>137</v>
      </c>
      <c r="D10" s="4" t="s">
        <v>138</v>
      </c>
      <c r="E10" s="4" t="s">
        <v>12</v>
      </c>
      <c r="F10" s="3">
        <v>1</v>
      </c>
      <c r="G10" s="3">
        <v>59.24</v>
      </c>
      <c r="H10" s="5">
        <f t="shared" si="0"/>
        <v>31.482564840000006</v>
      </c>
      <c r="I10" s="5">
        <f t="shared" si="1"/>
        <v>31.482564840000006</v>
      </c>
      <c r="J10" s="4" t="s">
        <v>13</v>
      </c>
      <c r="K10" s="4" t="s">
        <v>18</v>
      </c>
    </row>
    <row r="11" spans="1:11" x14ac:dyDescent="0.2">
      <c r="A11" s="3">
        <v>9</v>
      </c>
      <c r="B11" s="4" t="s">
        <v>139</v>
      </c>
      <c r="C11" s="4" t="s">
        <v>140</v>
      </c>
      <c r="D11" s="4" t="s">
        <v>141</v>
      </c>
      <c r="E11" s="4" t="s">
        <v>12</v>
      </c>
      <c r="F11" s="3">
        <v>1</v>
      </c>
      <c r="G11" s="3">
        <v>59.24</v>
      </c>
      <c r="H11" s="5">
        <f t="shared" si="0"/>
        <v>31.482564840000006</v>
      </c>
      <c r="I11" s="5">
        <f t="shared" si="1"/>
        <v>31.482564840000006</v>
      </c>
      <c r="J11" s="4" t="s">
        <v>13</v>
      </c>
      <c r="K11" s="4" t="s">
        <v>18</v>
      </c>
    </row>
    <row r="12" spans="1:11" x14ac:dyDescent="0.2">
      <c r="A12" s="3">
        <v>10</v>
      </c>
      <c r="B12" s="4" t="s">
        <v>142</v>
      </c>
      <c r="C12" s="4" t="s">
        <v>143</v>
      </c>
      <c r="D12" s="4" t="s">
        <v>144</v>
      </c>
      <c r="E12" s="4" t="s">
        <v>12</v>
      </c>
      <c r="F12" s="3">
        <v>2</v>
      </c>
      <c r="G12" s="3">
        <v>59.24</v>
      </c>
      <c r="H12" s="5">
        <f t="shared" si="0"/>
        <v>31.482564840000006</v>
      </c>
      <c r="I12" s="5">
        <f t="shared" si="1"/>
        <v>62.965129680000011</v>
      </c>
      <c r="J12" s="4" t="s">
        <v>13</v>
      </c>
      <c r="K12" s="4" t="s">
        <v>18</v>
      </c>
    </row>
    <row r="13" spans="1:11" x14ac:dyDescent="0.2">
      <c r="A13" s="3">
        <v>11</v>
      </c>
      <c r="B13" s="4" t="s">
        <v>145</v>
      </c>
      <c r="C13" s="4" t="s">
        <v>146</v>
      </c>
      <c r="D13" s="4" t="s">
        <v>147</v>
      </c>
      <c r="E13" s="4" t="s">
        <v>12</v>
      </c>
      <c r="F13" s="3">
        <v>1</v>
      </c>
      <c r="G13" s="3">
        <v>59.24</v>
      </c>
      <c r="H13" s="5">
        <f t="shared" si="0"/>
        <v>31.482564840000006</v>
      </c>
      <c r="I13" s="5">
        <f t="shared" si="1"/>
        <v>31.482564840000006</v>
      </c>
      <c r="J13" s="4" t="s">
        <v>13</v>
      </c>
      <c r="K13" s="4" t="s">
        <v>18</v>
      </c>
    </row>
    <row r="14" spans="1:11" x14ac:dyDescent="0.2">
      <c r="A14" s="3">
        <v>12</v>
      </c>
      <c r="B14" s="4" t="s">
        <v>148</v>
      </c>
      <c r="C14" s="4" t="s">
        <v>149</v>
      </c>
      <c r="D14" s="4" t="s">
        <v>150</v>
      </c>
      <c r="E14" s="4" t="s">
        <v>12</v>
      </c>
      <c r="F14" s="3">
        <v>1</v>
      </c>
      <c r="G14" s="3">
        <v>59.24</v>
      </c>
      <c r="H14" s="5">
        <f t="shared" si="0"/>
        <v>31.482564840000006</v>
      </c>
      <c r="I14" s="5">
        <f t="shared" si="1"/>
        <v>31.482564840000006</v>
      </c>
      <c r="J14" s="4" t="s">
        <v>13</v>
      </c>
      <c r="K14" s="4" t="s">
        <v>18</v>
      </c>
    </row>
    <row r="15" spans="1:11" x14ac:dyDescent="0.2">
      <c r="A15" s="3">
        <v>13</v>
      </c>
      <c r="B15" s="4" t="s">
        <v>151</v>
      </c>
      <c r="C15" s="4" t="s">
        <v>152</v>
      </c>
      <c r="D15" s="4" t="s">
        <v>153</v>
      </c>
      <c r="E15" s="4" t="s">
        <v>12</v>
      </c>
      <c r="F15" s="3">
        <v>2</v>
      </c>
      <c r="G15" s="3">
        <v>59.24</v>
      </c>
      <c r="H15" s="5">
        <f t="shared" si="0"/>
        <v>31.482564840000006</v>
      </c>
      <c r="I15" s="5">
        <f t="shared" si="1"/>
        <v>62.965129680000011</v>
      </c>
      <c r="J15" s="4" t="s">
        <v>13</v>
      </c>
      <c r="K15" s="4" t="s">
        <v>18</v>
      </c>
    </row>
    <row r="16" spans="1:11" x14ac:dyDescent="0.2">
      <c r="A16" s="3">
        <v>14</v>
      </c>
      <c r="B16" s="4" t="s">
        <v>154</v>
      </c>
      <c r="C16" s="4" t="s">
        <v>155</v>
      </c>
      <c r="D16" s="4" t="s">
        <v>156</v>
      </c>
      <c r="E16" s="4" t="s">
        <v>12</v>
      </c>
      <c r="F16" s="3">
        <v>1</v>
      </c>
      <c r="G16" s="3">
        <v>70.03</v>
      </c>
      <c r="H16" s="5">
        <f t="shared" si="0"/>
        <v>37.21681323</v>
      </c>
      <c r="I16" s="5">
        <f t="shared" si="1"/>
        <v>37.21681323</v>
      </c>
      <c r="J16" s="4" t="s">
        <v>13</v>
      </c>
      <c r="K16" s="4" t="s">
        <v>18</v>
      </c>
    </row>
    <row r="17" spans="1:11" x14ac:dyDescent="0.2">
      <c r="A17" s="3">
        <v>15</v>
      </c>
      <c r="B17" s="4" t="s">
        <v>157</v>
      </c>
      <c r="C17" s="4" t="s">
        <v>158</v>
      </c>
      <c r="D17" s="4" t="s">
        <v>159</v>
      </c>
      <c r="E17" s="4" t="s">
        <v>12</v>
      </c>
      <c r="F17" s="3">
        <v>1</v>
      </c>
      <c r="G17" s="3">
        <v>43.05</v>
      </c>
      <c r="H17" s="5">
        <f t="shared" si="0"/>
        <v>22.87853505</v>
      </c>
      <c r="I17" s="5">
        <f t="shared" si="1"/>
        <v>22.87853505</v>
      </c>
      <c r="J17" s="4" t="s">
        <v>13</v>
      </c>
      <c r="K17" s="4" t="s">
        <v>18</v>
      </c>
    </row>
    <row r="18" spans="1:11" x14ac:dyDescent="0.2">
      <c r="A18" s="3">
        <v>16</v>
      </c>
      <c r="B18" s="4" t="s">
        <v>160</v>
      </c>
      <c r="C18" s="4" t="s">
        <v>161</v>
      </c>
      <c r="D18" s="4" t="s">
        <v>162</v>
      </c>
      <c r="E18" s="4" t="s">
        <v>12</v>
      </c>
      <c r="F18" s="3">
        <v>4</v>
      </c>
      <c r="G18" s="3">
        <v>43.05</v>
      </c>
      <c r="H18" s="5">
        <f t="shared" si="0"/>
        <v>22.87853505</v>
      </c>
      <c r="I18" s="5">
        <f t="shared" si="1"/>
        <v>91.5141402</v>
      </c>
      <c r="J18" s="4" t="s">
        <v>13</v>
      </c>
      <c r="K18" s="4" t="s">
        <v>18</v>
      </c>
    </row>
    <row r="19" spans="1:11" x14ac:dyDescent="0.2">
      <c r="A19" s="3">
        <v>17</v>
      </c>
      <c r="B19" s="4" t="s">
        <v>163</v>
      </c>
      <c r="C19" s="4" t="s">
        <v>164</v>
      </c>
      <c r="D19" s="4" t="s">
        <v>165</v>
      </c>
      <c r="E19" s="4" t="s">
        <v>12</v>
      </c>
      <c r="F19" s="3">
        <v>4</v>
      </c>
      <c r="G19" s="3">
        <v>43.05</v>
      </c>
      <c r="H19" s="5">
        <f t="shared" si="0"/>
        <v>22.87853505</v>
      </c>
      <c r="I19" s="5">
        <f t="shared" si="1"/>
        <v>91.5141402</v>
      </c>
      <c r="J19" s="4" t="s">
        <v>13</v>
      </c>
      <c r="K19" s="4" t="s">
        <v>18</v>
      </c>
    </row>
    <row r="20" spans="1:11" x14ac:dyDescent="0.2">
      <c r="A20" s="3">
        <v>18</v>
      </c>
      <c r="B20" s="4" t="s">
        <v>166</v>
      </c>
      <c r="C20" s="4" t="s">
        <v>167</v>
      </c>
      <c r="D20" s="4" t="s">
        <v>168</v>
      </c>
      <c r="E20" s="4" t="s">
        <v>12</v>
      </c>
      <c r="F20" s="3">
        <v>1</v>
      </c>
      <c r="G20" s="3">
        <v>43.05</v>
      </c>
      <c r="H20" s="5">
        <f t="shared" si="0"/>
        <v>22.87853505</v>
      </c>
      <c r="I20" s="5">
        <f t="shared" si="1"/>
        <v>22.87853505</v>
      </c>
      <c r="J20" s="4" t="s">
        <v>13</v>
      </c>
      <c r="K20" s="4" t="s">
        <v>18</v>
      </c>
    </row>
    <row r="21" spans="1:11" x14ac:dyDescent="0.2">
      <c r="A21" s="3">
        <v>19</v>
      </c>
      <c r="B21" s="4" t="s">
        <v>169</v>
      </c>
      <c r="C21" s="4" t="s">
        <v>170</v>
      </c>
      <c r="D21" s="4" t="s">
        <v>171</v>
      </c>
      <c r="E21" s="4" t="s">
        <v>12</v>
      </c>
      <c r="F21" s="3">
        <v>1</v>
      </c>
      <c r="G21" s="3">
        <v>35.5</v>
      </c>
      <c r="H21" s="5">
        <f t="shared" si="0"/>
        <v>18.866155500000001</v>
      </c>
      <c r="I21" s="5">
        <f t="shared" si="1"/>
        <v>18.866155500000001</v>
      </c>
      <c r="J21" s="4" t="s">
        <v>13</v>
      </c>
      <c r="K21" s="4" t="s">
        <v>18</v>
      </c>
    </row>
    <row r="22" spans="1:11" x14ac:dyDescent="0.2">
      <c r="A22" s="3">
        <v>20</v>
      </c>
      <c r="B22" s="4" t="s">
        <v>172</v>
      </c>
      <c r="C22" s="4" t="s">
        <v>173</v>
      </c>
      <c r="D22" s="4" t="s">
        <v>174</v>
      </c>
      <c r="E22" s="4" t="s">
        <v>12</v>
      </c>
      <c r="F22" s="3">
        <v>1</v>
      </c>
      <c r="G22" s="3">
        <v>35.5</v>
      </c>
      <c r="H22" s="5">
        <f t="shared" si="0"/>
        <v>18.866155500000001</v>
      </c>
      <c r="I22" s="5">
        <f t="shared" si="1"/>
        <v>18.866155500000001</v>
      </c>
      <c r="J22" s="4" t="s">
        <v>13</v>
      </c>
      <c r="K22" s="4" t="s">
        <v>18</v>
      </c>
    </row>
    <row r="23" spans="1:11" x14ac:dyDescent="0.2">
      <c r="A23" s="3">
        <v>21</v>
      </c>
      <c r="B23" s="4" t="s">
        <v>175</v>
      </c>
      <c r="C23" s="4" t="s">
        <v>176</v>
      </c>
      <c r="D23" s="4" t="s">
        <v>177</v>
      </c>
      <c r="E23" s="4" t="s">
        <v>12</v>
      </c>
      <c r="F23" s="3">
        <v>2</v>
      </c>
      <c r="G23" s="3">
        <v>35.5</v>
      </c>
      <c r="H23" s="5">
        <f t="shared" si="0"/>
        <v>18.866155500000001</v>
      </c>
      <c r="I23" s="5">
        <f t="shared" si="1"/>
        <v>37.732311000000003</v>
      </c>
      <c r="J23" s="4" t="s">
        <v>13</v>
      </c>
      <c r="K23" s="4" t="s">
        <v>18</v>
      </c>
    </row>
    <row r="24" spans="1:11" x14ac:dyDescent="0.2">
      <c r="A24" s="3">
        <v>22</v>
      </c>
      <c r="B24" s="4" t="s">
        <v>178</v>
      </c>
      <c r="C24" s="4" t="s">
        <v>179</v>
      </c>
      <c r="D24" s="4" t="s">
        <v>180</v>
      </c>
      <c r="E24" s="4" t="s">
        <v>12</v>
      </c>
      <c r="F24" s="3">
        <v>1</v>
      </c>
      <c r="G24" s="3">
        <v>35.5</v>
      </c>
      <c r="H24" s="5">
        <f t="shared" si="0"/>
        <v>18.866155500000001</v>
      </c>
      <c r="I24" s="5">
        <f t="shared" si="1"/>
        <v>18.866155500000001</v>
      </c>
      <c r="J24" s="4" t="s">
        <v>13</v>
      </c>
      <c r="K24" s="4" t="s">
        <v>18</v>
      </c>
    </row>
    <row r="25" spans="1:11" x14ac:dyDescent="0.2">
      <c r="A25" s="3">
        <v>23</v>
      </c>
      <c r="B25" s="4" t="s">
        <v>181</v>
      </c>
      <c r="C25" s="4" t="s">
        <v>182</v>
      </c>
      <c r="D25" s="4" t="s">
        <v>183</v>
      </c>
      <c r="E25" s="4" t="s">
        <v>12</v>
      </c>
      <c r="F25" s="3">
        <v>3</v>
      </c>
      <c r="G25" s="3">
        <v>43.05</v>
      </c>
      <c r="H25" s="5">
        <f t="shared" si="0"/>
        <v>22.87853505</v>
      </c>
      <c r="I25" s="5">
        <f t="shared" si="1"/>
        <v>68.635605150000004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184</v>
      </c>
      <c r="C26" s="4" t="s">
        <v>185</v>
      </c>
      <c r="D26" s="4" t="s">
        <v>186</v>
      </c>
      <c r="E26" s="4" t="s">
        <v>12</v>
      </c>
      <c r="F26" s="3">
        <v>1</v>
      </c>
      <c r="G26" s="3">
        <v>43.05</v>
      </c>
      <c r="H26" s="5">
        <f t="shared" si="0"/>
        <v>22.87853505</v>
      </c>
      <c r="I26" s="5">
        <f t="shared" si="1"/>
        <v>22.87853505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187</v>
      </c>
      <c r="C27" s="4" t="s">
        <v>188</v>
      </c>
      <c r="D27" s="4" t="s">
        <v>189</v>
      </c>
      <c r="E27" s="4" t="s">
        <v>12</v>
      </c>
      <c r="F27" s="3">
        <v>1</v>
      </c>
      <c r="G27" s="3">
        <v>63.56</v>
      </c>
      <c r="H27" s="5">
        <f t="shared" si="0"/>
        <v>33.778389960000005</v>
      </c>
      <c r="I27" s="5">
        <f t="shared" si="1"/>
        <v>33.778389960000005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190</v>
      </c>
      <c r="C28" s="4" t="s">
        <v>191</v>
      </c>
      <c r="D28" s="4" t="s">
        <v>192</v>
      </c>
      <c r="E28" s="4" t="s">
        <v>12</v>
      </c>
      <c r="F28" s="3">
        <v>6</v>
      </c>
      <c r="G28" s="3">
        <v>63.56</v>
      </c>
      <c r="H28" s="5">
        <f t="shared" si="0"/>
        <v>33.778389960000005</v>
      </c>
      <c r="I28" s="5">
        <f t="shared" si="1"/>
        <v>202.67033976000005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193</v>
      </c>
      <c r="C29" s="4" t="s">
        <v>194</v>
      </c>
      <c r="D29" s="4" t="s">
        <v>195</v>
      </c>
      <c r="E29" s="4" t="s">
        <v>12</v>
      </c>
      <c r="F29" s="3">
        <v>7</v>
      </c>
      <c r="G29" s="3">
        <v>64.63</v>
      </c>
      <c r="H29" s="5">
        <f t="shared" si="0"/>
        <v>34.347031829999999</v>
      </c>
      <c r="I29" s="5">
        <f t="shared" si="1"/>
        <v>240.42922281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196</v>
      </c>
      <c r="C30" s="4" t="s">
        <v>197</v>
      </c>
      <c r="D30" s="4" t="s">
        <v>198</v>
      </c>
      <c r="E30" s="4" t="s">
        <v>12</v>
      </c>
      <c r="F30" s="3">
        <v>1</v>
      </c>
      <c r="G30" s="3">
        <v>64.63</v>
      </c>
      <c r="H30" s="5">
        <f t="shared" si="0"/>
        <v>34.347031829999999</v>
      </c>
      <c r="I30" s="5">
        <f t="shared" si="1"/>
        <v>34.347031829999999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199</v>
      </c>
      <c r="C31" s="4" t="s">
        <v>200</v>
      </c>
      <c r="D31" s="4" t="s">
        <v>201</v>
      </c>
      <c r="E31" s="4" t="s">
        <v>12</v>
      </c>
      <c r="F31" s="3">
        <v>1</v>
      </c>
      <c r="G31" s="3">
        <v>64.63</v>
      </c>
      <c r="H31" s="5">
        <f t="shared" si="0"/>
        <v>34.347031829999999</v>
      </c>
      <c r="I31" s="5">
        <f t="shared" si="1"/>
        <v>34.347031829999999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202</v>
      </c>
      <c r="C32" s="4" t="s">
        <v>203</v>
      </c>
      <c r="D32" s="4" t="s">
        <v>204</v>
      </c>
      <c r="E32" s="4" t="s">
        <v>12</v>
      </c>
      <c r="F32" s="3">
        <v>1</v>
      </c>
      <c r="G32" s="3">
        <v>64.63</v>
      </c>
      <c r="H32" s="5">
        <f t="shared" si="0"/>
        <v>34.347031829999999</v>
      </c>
      <c r="I32" s="5">
        <f t="shared" si="1"/>
        <v>34.347031829999999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205</v>
      </c>
      <c r="C33" s="4" t="s">
        <v>206</v>
      </c>
      <c r="D33" s="4" t="s">
        <v>207</v>
      </c>
      <c r="E33" s="4" t="s">
        <v>12</v>
      </c>
      <c r="F33" s="3">
        <v>34</v>
      </c>
      <c r="G33" s="3">
        <v>59.24</v>
      </c>
      <c r="H33" s="5">
        <f t="shared" si="0"/>
        <v>31.482564840000006</v>
      </c>
      <c r="I33" s="5">
        <f t="shared" si="1"/>
        <v>1070.4072045600001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208</v>
      </c>
      <c r="C34" s="4" t="s">
        <v>209</v>
      </c>
      <c r="D34" s="4" t="s">
        <v>210</v>
      </c>
      <c r="E34" s="4" t="s">
        <v>12</v>
      </c>
      <c r="F34" s="3">
        <v>13</v>
      </c>
      <c r="G34" s="3">
        <v>59.24</v>
      </c>
      <c r="H34" s="5">
        <f t="shared" si="0"/>
        <v>31.482564840000006</v>
      </c>
      <c r="I34" s="5">
        <f t="shared" si="1"/>
        <v>409.27334292000006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211</v>
      </c>
      <c r="C35" s="4" t="s">
        <v>212</v>
      </c>
      <c r="D35" s="4" t="s">
        <v>213</v>
      </c>
      <c r="E35" s="4" t="s">
        <v>12</v>
      </c>
      <c r="F35" s="3">
        <v>18</v>
      </c>
      <c r="G35" s="3">
        <v>59.24</v>
      </c>
      <c r="H35" s="5">
        <f t="shared" si="0"/>
        <v>31.482564840000006</v>
      </c>
      <c r="I35" s="5">
        <f t="shared" si="1"/>
        <v>566.68616712000005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214</v>
      </c>
      <c r="C36" s="4" t="s">
        <v>215</v>
      </c>
      <c r="D36" s="4" t="s">
        <v>216</v>
      </c>
      <c r="E36" s="4" t="s">
        <v>12</v>
      </c>
      <c r="F36" s="3">
        <v>25</v>
      </c>
      <c r="G36" s="3">
        <v>59.24</v>
      </c>
      <c r="H36" s="5">
        <f t="shared" si="0"/>
        <v>31.482564840000006</v>
      </c>
      <c r="I36" s="5">
        <f t="shared" si="1"/>
        <v>787.06412100000011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217</v>
      </c>
      <c r="C37" s="4" t="s">
        <v>218</v>
      </c>
      <c r="D37" s="4" t="s">
        <v>219</v>
      </c>
      <c r="E37" s="4" t="s">
        <v>12</v>
      </c>
      <c r="F37" s="3">
        <v>47</v>
      </c>
      <c r="G37" s="3">
        <v>59.24</v>
      </c>
      <c r="H37" s="5">
        <f t="shared" si="0"/>
        <v>31.482564840000006</v>
      </c>
      <c r="I37" s="5">
        <f t="shared" si="1"/>
        <v>1479.6805474800003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220</v>
      </c>
      <c r="C38" s="4" t="s">
        <v>221</v>
      </c>
      <c r="D38" s="4" t="s">
        <v>222</v>
      </c>
      <c r="E38" s="4" t="s">
        <v>12</v>
      </c>
      <c r="F38" s="3">
        <v>44</v>
      </c>
      <c r="G38" s="3">
        <v>59.24</v>
      </c>
      <c r="H38" s="5">
        <f t="shared" si="0"/>
        <v>31.482564840000006</v>
      </c>
      <c r="I38" s="5">
        <f t="shared" si="1"/>
        <v>1385.2328529600002</v>
      </c>
      <c r="J38" s="4" t="s">
        <v>13</v>
      </c>
      <c r="K38" s="4" t="s">
        <v>14</v>
      </c>
    </row>
    <row r="39" spans="1:11" x14ac:dyDescent="0.2">
      <c r="A39" s="3">
        <v>37</v>
      </c>
      <c r="B39" s="4" t="s">
        <v>223</v>
      </c>
      <c r="C39" s="4" t="s">
        <v>224</v>
      </c>
      <c r="D39" s="4" t="s">
        <v>225</v>
      </c>
      <c r="E39" s="4" t="s">
        <v>12</v>
      </c>
      <c r="F39" s="3">
        <v>42</v>
      </c>
      <c r="G39" s="3">
        <v>59.24</v>
      </c>
      <c r="H39" s="5">
        <f t="shared" si="0"/>
        <v>31.482564840000006</v>
      </c>
      <c r="I39" s="5">
        <f t="shared" si="1"/>
        <v>1322.2677232800002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226</v>
      </c>
      <c r="C40" s="4" t="s">
        <v>227</v>
      </c>
      <c r="D40" s="4" t="s">
        <v>228</v>
      </c>
      <c r="E40" s="4" t="s">
        <v>12</v>
      </c>
      <c r="F40" s="3">
        <v>10</v>
      </c>
      <c r="G40" s="3">
        <v>59.24</v>
      </c>
      <c r="H40" s="5">
        <f t="shared" si="0"/>
        <v>31.482564840000006</v>
      </c>
      <c r="I40" s="5">
        <f t="shared" si="1"/>
        <v>314.82564840000003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229</v>
      </c>
      <c r="C41" s="4" t="s">
        <v>230</v>
      </c>
      <c r="D41" s="4" t="s">
        <v>231</v>
      </c>
      <c r="E41" s="4" t="s">
        <v>12</v>
      </c>
      <c r="F41" s="3">
        <v>76</v>
      </c>
      <c r="G41" s="3">
        <v>53.84</v>
      </c>
      <c r="H41" s="5">
        <f t="shared" si="0"/>
        <v>28.612783440000001</v>
      </c>
      <c r="I41" s="5">
        <f t="shared" si="1"/>
        <v>2174.5715414400001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232</v>
      </c>
      <c r="C42" s="4" t="s">
        <v>233</v>
      </c>
      <c r="D42" s="4" t="s">
        <v>234</v>
      </c>
      <c r="E42" s="4" t="s">
        <v>12</v>
      </c>
      <c r="F42" s="3">
        <v>34</v>
      </c>
      <c r="G42" s="3">
        <v>53.84</v>
      </c>
      <c r="H42" s="5">
        <f t="shared" si="0"/>
        <v>28.612783440000001</v>
      </c>
      <c r="I42" s="5">
        <f t="shared" si="1"/>
        <v>972.83463696000001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235</v>
      </c>
      <c r="C43" s="4" t="s">
        <v>236</v>
      </c>
      <c r="D43" s="4" t="s">
        <v>237</v>
      </c>
      <c r="E43" s="4" t="s">
        <v>12</v>
      </c>
      <c r="F43" s="3">
        <v>63</v>
      </c>
      <c r="G43" s="3">
        <v>53.84</v>
      </c>
      <c r="H43" s="5">
        <f t="shared" si="0"/>
        <v>28.612783440000001</v>
      </c>
      <c r="I43" s="5">
        <f t="shared" si="1"/>
        <v>1802.6053567200001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238</v>
      </c>
      <c r="C44" s="4" t="s">
        <v>239</v>
      </c>
      <c r="D44" s="4" t="s">
        <v>240</v>
      </c>
      <c r="E44" s="4" t="s">
        <v>12</v>
      </c>
      <c r="F44" s="3">
        <v>1</v>
      </c>
      <c r="G44" s="3">
        <v>53.84</v>
      </c>
      <c r="H44" s="5">
        <f t="shared" si="0"/>
        <v>28.612783440000001</v>
      </c>
      <c r="I44" s="5">
        <f t="shared" si="1"/>
        <v>28.612783440000001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241</v>
      </c>
      <c r="C45" s="4" t="s">
        <v>242</v>
      </c>
      <c r="D45" s="4" t="s">
        <v>243</v>
      </c>
      <c r="E45" s="4" t="s">
        <v>12</v>
      </c>
      <c r="F45" s="3">
        <v>50</v>
      </c>
      <c r="G45" s="3">
        <v>53.84</v>
      </c>
      <c r="H45" s="5">
        <f t="shared" si="0"/>
        <v>28.612783440000001</v>
      </c>
      <c r="I45" s="5">
        <f t="shared" si="1"/>
        <v>1430.6391720000001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244</v>
      </c>
      <c r="C46" s="4" t="s">
        <v>245</v>
      </c>
      <c r="D46" s="4" t="s">
        <v>246</v>
      </c>
      <c r="E46" s="4" t="s">
        <v>12</v>
      </c>
      <c r="F46" s="3">
        <v>1</v>
      </c>
      <c r="G46" s="3">
        <v>37.659999999999997</v>
      </c>
      <c r="H46" s="5">
        <f t="shared" si="0"/>
        <v>20.01406806</v>
      </c>
      <c r="I46" s="5">
        <f t="shared" si="1"/>
        <v>20.01406806</v>
      </c>
      <c r="J46" s="4" t="s">
        <v>13</v>
      </c>
      <c r="K46" s="4" t="s">
        <v>32</v>
      </c>
    </row>
    <row r="47" spans="1:11" x14ac:dyDescent="0.2">
      <c r="A47" s="3">
        <v>45</v>
      </c>
      <c r="B47" s="4" t="s">
        <v>247</v>
      </c>
      <c r="C47" s="4" t="s">
        <v>248</v>
      </c>
      <c r="D47" s="4" t="s">
        <v>249</v>
      </c>
      <c r="E47" s="4" t="s">
        <v>12</v>
      </c>
      <c r="F47" s="3">
        <v>1</v>
      </c>
      <c r="G47" s="3">
        <v>26.87</v>
      </c>
      <c r="H47" s="5">
        <f t="shared" si="0"/>
        <v>14.279819670000004</v>
      </c>
      <c r="I47" s="5">
        <f t="shared" si="1"/>
        <v>14.279819670000004</v>
      </c>
      <c r="J47" s="4" t="s">
        <v>13</v>
      </c>
      <c r="K47" s="4" t="s">
        <v>32</v>
      </c>
    </row>
    <row r="48" spans="1:11" x14ac:dyDescent="0.2">
      <c r="A48" s="3"/>
      <c r="B48" s="4" t="s">
        <v>114</v>
      </c>
      <c r="C48" s="3"/>
      <c r="D48" s="3"/>
      <c r="E48" s="3"/>
      <c r="F48" s="3">
        <v>517</v>
      </c>
      <c r="G48" s="3"/>
      <c r="H48" s="3"/>
      <c r="I48" s="5">
        <f>SUM(I3:I47)</f>
        <v>15399.055673639999</v>
      </c>
      <c r="J48" s="3"/>
      <c r="K4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0BED-7167-B44E-8917-CE7A26ED74BC}">
  <dimension ref="A1:D15"/>
  <sheetViews>
    <sheetView workbookViewId="0">
      <selection activeCell="C14" sqref="C14:C15"/>
    </sheetView>
  </sheetViews>
  <sheetFormatPr baseColWidth="10" defaultRowHeight="16" x14ac:dyDescent="0.2"/>
  <cols>
    <col min="1" max="1" width="15.33203125" style="1" customWidth="1"/>
    <col min="2" max="2" width="10.83203125" style="1"/>
    <col min="3" max="3" width="10.83203125" style="2"/>
    <col min="4" max="4" width="15.5" style="1" bestFit="1" customWidth="1"/>
    <col min="5" max="16384" width="10.83203125" style="1"/>
  </cols>
  <sheetData>
    <row r="1" spans="1:4" x14ac:dyDescent="0.2">
      <c r="A1" s="3"/>
      <c r="B1" s="3" t="s">
        <v>5</v>
      </c>
      <c r="C1" s="5" t="s">
        <v>6</v>
      </c>
      <c r="D1" s="3"/>
    </row>
    <row r="2" spans="1:4" x14ac:dyDescent="0.2">
      <c r="A2" s="3" t="s">
        <v>252</v>
      </c>
      <c r="B2" s="3">
        <f>escape!F36</f>
        <v>129</v>
      </c>
      <c r="C2" s="5">
        <f>escape!I36</f>
        <v>3641.4656184600017</v>
      </c>
      <c r="D2" s="3" t="s">
        <v>257</v>
      </c>
    </row>
    <row r="3" spans="1:4" x14ac:dyDescent="0.2">
      <c r="A3" s="3" t="s">
        <v>253</v>
      </c>
      <c r="B3" s="3">
        <f>sbd!F48</f>
        <v>517</v>
      </c>
      <c r="C3" s="5">
        <f>sbd!I48</f>
        <v>15399.055673639999</v>
      </c>
      <c r="D3" s="3" t="s">
        <v>258</v>
      </c>
    </row>
    <row r="4" spans="1:4" x14ac:dyDescent="0.2">
      <c r="A4" s="3"/>
      <c r="B4" s="3"/>
      <c r="C4" s="5"/>
      <c r="D4" s="3"/>
    </row>
    <row r="5" spans="1:4" x14ac:dyDescent="0.2">
      <c r="A5" s="3" t="s">
        <v>254</v>
      </c>
      <c r="B5" s="3">
        <f>SUM(B2:B4)</f>
        <v>646</v>
      </c>
      <c r="C5" s="5">
        <f t="shared" ref="C5" si="0">SUM(C2:C4)</f>
        <v>19040.521292100002</v>
      </c>
      <c r="D5" s="3"/>
    </row>
    <row r="9" spans="1:4" x14ac:dyDescent="0.2">
      <c r="C9" s="2">
        <v>35828.1</v>
      </c>
    </row>
    <row r="10" spans="1:4" x14ac:dyDescent="0.2">
      <c r="C10" s="2">
        <f>C9*0.9</f>
        <v>32245.29</v>
      </c>
    </row>
    <row r="11" spans="1:4" x14ac:dyDescent="0.2">
      <c r="C11" s="2">
        <f>C10*0.9</f>
        <v>29020.761000000002</v>
      </c>
    </row>
    <row r="12" spans="1:4" x14ac:dyDescent="0.2">
      <c r="C12" s="2">
        <f>C11*0.9</f>
        <v>26118.684900000004</v>
      </c>
    </row>
    <row r="13" spans="1:4" x14ac:dyDescent="0.2">
      <c r="C13" s="2">
        <f>C12*0.9</f>
        <v>23506.816410000003</v>
      </c>
    </row>
    <row r="14" spans="1:4" x14ac:dyDescent="0.2">
      <c r="C14" s="2">
        <f>C13*0.9</f>
        <v>21156.134769000004</v>
      </c>
    </row>
    <row r="15" spans="1:4" x14ac:dyDescent="0.2">
      <c r="C15" s="2">
        <f>C14*0.9</f>
        <v>19040.521292100006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escape</vt:lpstr>
      <vt:lpstr>sbd</vt:lpstr>
      <vt:lpstr>vp šator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2025-06-15T18:22:09Z</dcterms:created>
  <dcterms:modified xsi:type="dcterms:W3CDTF">2026-01-28T20:08:56Z</dcterms:modified>
</cp:coreProperties>
</file>